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5480" windowHeight="11016"/>
  </bookViews>
  <sheets>
    <sheet name="Лист1" sheetId="1" r:id="rId1"/>
  </sheets>
  <definedNames>
    <definedName name="_xlnm.Print_Area" localSheetId="0">Лист1!$A$1:$J$64</definedName>
  </definedNames>
  <calcPr calcId="125725"/>
</workbook>
</file>

<file path=xl/calcChain.xml><?xml version="1.0" encoding="utf-8"?>
<calcChain xmlns="http://schemas.openxmlformats.org/spreadsheetml/2006/main">
  <c r="G31" i="1"/>
  <c r="J35"/>
  <c r="I35"/>
  <c r="J58"/>
  <c r="I58"/>
  <c r="J56"/>
  <c r="I56"/>
  <c r="J13"/>
  <c r="I13"/>
  <c r="H13"/>
  <c r="G33"/>
  <c r="J60"/>
  <c r="I60"/>
  <c r="H58"/>
  <c r="G58"/>
  <c r="G59"/>
  <c r="G57"/>
  <c r="G55"/>
  <c r="G44"/>
  <c r="G45"/>
  <c r="G46"/>
  <c r="G47"/>
  <c r="G48"/>
  <c r="G49"/>
  <c r="G50"/>
  <c r="G51"/>
  <c r="G52"/>
  <c r="G53"/>
  <c r="G43"/>
  <c r="G37"/>
  <c r="G38"/>
  <c r="G39"/>
  <c r="G40"/>
  <c r="G41"/>
  <c r="G36"/>
  <c r="H56"/>
  <c r="H54"/>
  <c r="G54"/>
  <c r="I42"/>
  <c r="J42"/>
  <c r="H42"/>
  <c r="H35"/>
  <c r="G35" s="1"/>
  <c r="G28"/>
  <c r="G29"/>
  <c r="G30"/>
  <c r="G32"/>
  <c r="G34"/>
  <c r="G24"/>
  <c r="G25"/>
  <c r="G26"/>
  <c r="G27"/>
  <c r="G21"/>
  <c r="G22"/>
  <c r="G23"/>
  <c r="G20"/>
  <c r="G19"/>
  <c r="G18"/>
  <c r="G17"/>
  <c r="G16"/>
  <c r="G15"/>
  <c r="G14"/>
  <c r="G56"/>
  <c r="G42"/>
  <c r="H60" l="1"/>
  <c r="G13"/>
  <c r="G60" s="1"/>
</calcChain>
</file>

<file path=xl/sharedStrings.xml><?xml version="1.0" encoding="utf-8"?>
<sst xmlns="http://schemas.openxmlformats.org/spreadsheetml/2006/main" count="302" uniqueCount="193">
  <si>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</si>
  <si>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</si>
  <si>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</si>
  <si>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</si>
  <si>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</si>
  <si>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</si>
  <si>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</si>
  <si>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</si>
  <si>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</si>
  <si>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</si>
  <si>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</si>
  <si>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</si>
  <si>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</si>
  <si>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</si>
  <si>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</si>
  <si>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</si>
  <si>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</si>
  <si>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</si>
  <si>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</si>
  <si>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</si>
  <si>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</si>
  <si>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Надання населенню вторинної медичної допомоги</t>
  </si>
  <si>
    <t>Рішення сесії Прилуцької міської ради  №8 від 17.12.19  ;№4 від 13.02.20</t>
  </si>
  <si>
    <t>0212100</t>
  </si>
  <si>
    <t>2100</t>
  </si>
  <si>
    <t>0722</t>
  </si>
  <si>
    <t>Стоматологічна допомога населенню</t>
  </si>
  <si>
    <t>Надання стоматологічної допомоги мешканцям м. Прилуки на 2020 рік</t>
  </si>
  <si>
    <t>Рішення сесії Прилуцької міської ради  №7 від 17.12.19 №15 від 13.02.20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</si>
  <si>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</si>
  <si>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</si>
  <si>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</si>
  <si>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</si>
  <si>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Рішення сесії Прилуцької міської ради 8  скликання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</si>
  <si>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</si>
  <si>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</si>
  <si>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</si>
  <si>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</si>
  <si>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Забезпечення пільговими та безоплатними лікарськими й технічними засобами дитячого населення на 2021 рік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</si>
  <si>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</si>
  <si>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</si>
  <si>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</si>
  <si>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</si>
  <si>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</si>
  <si>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</si>
  <si>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</si>
  <si>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</si>
  <si>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</si>
  <si>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</si>
  <si>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</si>
  <si>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</si>
  <si>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</si>
  <si>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</si>
  <si>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</si>
  <si>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</si>
  <si>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</si>
  <si>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</si>
  <si>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</si>
  <si>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</si>
  <si>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</si>
  <si>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</si>
  <si>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</si>
  <si>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</si>
  <si>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</si>
  <si>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0216090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</si>
  <si>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</si>
  <si>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</si>
  <si>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</si>
  <si>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</si>
  <si>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</si>
  <si>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</si>
  <si>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</si>
  <si>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</si>
  <si>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</si>
  <si>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</si>
  <si>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</si>
  <si>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</si>
  <si>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</si>
  <si>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</si>
  <si>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</si>
  <si>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</si>
  <si>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</si>
  <si>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</si>
  <si>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</si>
  <si>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</si>
  <si>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</si>
  <si>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Крок за кроком до здоров"я Прилуцької загальноосвітньої школи  І-ІІІ ступенів №14 на 2017-2021 роки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</si>
  <si>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</si>
  <si>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</si>
  <si>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</si>
  <si>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</si>
  <si>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</si>
  <si>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</si>
  <si>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</si>
  <si>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</si>
  <si>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</si>
  <si>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</si>
  <si>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</si>
  <si>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</si>
  <si>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</si>
  <si>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</si>
  <si>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Рішення сесії Прилуцької міської ради № 16 від 17.12.19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</si>
  <si>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</si>
  <si>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</si>
  <si>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</si>
  <si>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</si>
  <si>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</si>
  <si>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</si>
  <si>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</si>
  <si>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</si>
  <si>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</si>
  <si>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</si>
  <si>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</si>
  <si>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</si>
  <si>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</si>
  <si>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</si>
  <si>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</si>
  <si>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</si>
  <si>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</si>
  <si>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</si>
  <si>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</si>
  <si>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</si>
  <si>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</si>
  <si>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</si>
  <si>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</si>
  <si>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</si>
  <si>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</si>
  <si>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</si>
  <si>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</si>
  <si>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</si>
  <si>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</si>
  <si>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1600000</t>
  </si>
  <si>
    <t>Управлiння мiстобудування та архiтектури Прилуцької мiської ради Чернiгiвської областi</t>
  </si>
  <si>
    <t>1617350</t>
  </si>
  <si>
    <t>7350</t>
  </si>
  <si>
    <t>0443</t>
  </si>
  <si>
    <t>Розроблення схем планування та забудови територій (містобудівної документації)</t>
  </si>
  <si>
    <t>УСЬОГО</t>
  </si>
  <si>
    <t>X</t>
  </si>
  <si>
    <t>Надання медичних послуг дитячому населенню міста Прилуки в закладах дошкільної і загальної середньої освіти на 2021 рік</t>
  </si>
  <si>
    <t>Надання стоматологічної допомоги мешканцям м.Прилуки на 2021 рік</t>
  </si>
  <si>
    <t>Надання населенню  первинної медичної допомоги на 2021 рік</t>
  </si>
  <si>
    <t>Надання населенню вторинної медичної допомоги на 2021 рік</t>
  </si>
  <si>
    <t>Надання медичної допомоги дитячому населенню на 2021 рік</t>
  </si>
  <si>
    <t>Підтримки об’єднань співвласників багатоквартирних будинків  щодо проведення енергоефективних заходів на 2021-2023 роки</t>
  </si>
  <si>
    <t>Фінансова підтримка  Прилуцької міської організації  ветеранів України на 2019-2021 роки</t>
  </si>
  <si>
    <t>"На варті чистоти і порядку" 2021-2023 роки</t>
  </si>
  <si>
    <t>Утримання безпритульних тварин у реабілітаційному  центрі м.Прилуки на 2021 рік</t>
  </si>
  <si>
    <t>Інформаційне забезпечення населення телевізійним та інформаційним продуктом комунального некомерційного підприємства Телекомпанії "Прилуки" Прилуцької міської ради на 2021 -2024 роки</t>
  </si>
  <si>
    <t>Використання електроенергії для зовнішнього освітлення вулиць та світлофорних обєктів у м.Прилуки на 2021 рік</t>
  </si>
  <si>
    <t>Забезпечення функціонування громадської вбиральні на 2020-2021 роки</t>
  </si>
  <si>
    <t xml:space="preserve">Рішення Прилуцької міської ради (70 сесія 7 скликання) від 10.07.2020р  №10 </t>
  </si>
  <si>
    <t xml:space="preserve">Рішення Прилуцької міської ради (64 сесія 7 скликання) від 17.12.2019р. №20 </t>
  </si>
  <si>
    <t xml:space="preserve">Фінансування робіт та послуг  з розробки містобудівної документації, 
проектів об'єктів будівництва, 
благоустрою територій та землевпорядних робіт 
у м. Прилуки на 2021 рік »
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</si>
  <si>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</si>
  <si>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>Рішення Прилуцької міської ради (63 сесія 7 скликання) від 26.11.2019р. №8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</si>
  <si>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</si>
  <si>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Рішення Прилуцької міської ради (65 сесія 7 скликання) від 13.02.2020р. №16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</si>
  <si>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</si>
  <si>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Компенсація особам, які надають соціальні послуги на 2020-2022 роки</t>
  </si>
  <si>
    <t>Рішення Прилуцької міської ради (64 сесія 7 скликання) від 17.12.2019р. №14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</si>
  <si>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</si>
  <si>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Підтримка та розвиток учнівської 
молоді міста на 2020-2023 роки "Обдарованість"</t>
  </si>
  <si>
    <t>Рішення Прилуцької міської ради (64 сесія 7 скликання) від 17.12.2019р. №6</t>
  </si>
  <si>
    <t>Харчування учнів 1-4 класів  закладів загальної середньої освіти міста у 2021 році</t>
  </si>
  <si>
    <t>Рішення Прилуцької міської ради (64 сесія 7 скликання) від 17.12.2019р. №4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</si>
  <si>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 особи</t>
  </si>
  <si>
    <t>Розвиток цивільного захисту м.Прилуки на 2021-2025 роки</t>
  </si>
  <si>
    <t>Надання одноразової грошової  допомоги жителям міста Прилуки на 2021-2025 роки</t>
  </si>
  <si>
    <t xml:space="preserve"> Рішення Прилуцької міської ради (7 скликання) №18 від 17.12.2019р</t>
  </si>
  <si>
    <t>ЗАТВЕРДЖЕНО</t>
  </si>
  <si>
    <t>Рішення міської ради</t>
  </si>
  <si>
    <t>(_____сесія 8 скликання)</t>
  </si>
  <si>
    <t xml:space="preserve">_____________ 2021 року №______     </t>
  </si>
  <si>
    <t xml:space="preserve">Рішення Прилуцької міської ради (8 скликання) </t>
  </si>
  <si>
    <t>Додаток 7</t>
  </si>
  <si>
    <t>Цукровий діабет на 2021 рік</t>
  </si>
  <si>
    <t>Розподіл витрат бюджету Прилуцької міської територіальної громади на реалізацію місцевих/регіональних програм у 2021 році</t>
  </si>
  <si>
    <t>"Профілактика правопорушень на 2021-2022роки"</t>
  </si>
  <si>
    <t>Субвенція з місцевого бюджету державному бюджету на виконання програм соціально-економічного розвитку регіонів</t>
  </si>
  <si>
    <t>Фінансове управління Прилуцької міської ради</t>
  </si>
  <si>
    <t>Територіальна оборона м.Прилуки на 2021 рік</t>
  </si>
  <si>
    <t>0218240</t>
  </si>
  <si>
    <t>8240</t>
  </si>
  <si>
    <t>0380</t>
  </si>
  <si>
    <t>Заходи та роботи з територіальної оборони</t>
  </si>
  <si>
    <t>0217693</t>
  </si>
  <si>
    <t>7693</t>
  </si>
  <si>
    <t>0490</t>
  </si>
  <si>
    <t>Інші заходи, пов`язані з економічною діяльністю</t>
  </si>
  <si>
    <t>«Стабілізація діяльності КП комбінат шкільного харчування «Шкільний» на 2021 рік»</t>
  </si>
  <si>
    <t>Начальник фінансового управління</t>
  </si>
  <si>
    <t>О.І.Ворона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</si>
</sst>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u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2" fillId="0" borderId="0" xfId="0" applyFont="1"/>
    <xf numFmtId="4" fontId="7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8" fillId="0" borderId="0" xfId="0" applyFont="1" applyAlignment="1">
      <alignment horizontal="left"/>
    </xf>
    <xf numFmtId="0" fontId="2" fillId="0" borderId="0" xfId="0" applyFont="1"/>
    <xf numFmtId="2" fontId="4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2" fillId="0" borderId="0" xfId="0" applyNumberFormat="1" applyFont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topLeftCell="A58" zoomScale="83" zoomScaleNormal="100" zoomScaleSheetLayoutView="83" workbookViewId="0">
      <selection activeCell="J68" sqref="J68"/>
    </sheetView>
  </sheetViews>
  <sheetFormatPr defaultColWidth="9.109375" defaultRowHeight="13.8"/>
  <cols>
    <col min="1" max="1" width="12" style="10" customWidth="1"/>
    <col min="2" max="3" width="12" style="11" customWidth="1"/>
    <col min="4" max="4" width="27.33203125" style="16" customWidth="1"/>
    <col min="5" max="5" width="40.5546875" style="5" customWidth="1"/>
    <col min="6" max="6" width="21.88671875" style="5" customWidth="1"/>
    <col min="7" max="10" width="13.6640625" style="16" customWidth="1"/>
    <col min="11" max="14" width="11.5546875" style="16" bestFit="1" customWidth="1"/>
    <col min="15" max="16384" width="9.109375" style="16"/>
  </cols>
  <sheetData>
    <row r="1" spans="1:14">
      <c r="I1" s="52" t="s">
        <v>170</v>
      </c>
      <c r="J1" s="52"/>
    </row>
    <row r="2" spans="1:14">
      <c r="I2" s="53" t="s">
        <v>171</v>
      </c>
      <c r="J2" s="53"/>
    </row>
    <row r="3" spans="1:14">
      <c r="I3" s="53" t="s">
        <v>172</v>
      </c>
      <c r="J3" s="53"/>
    </row>
    <row r="4" spans="1:14">
      <c r="I4" s="53" t="s">
        <v>173</v>
      </c>
      <c r="J4" s="53"/>
    </row>
    <row r="5" spans="1:14">
      <c r="I5" s="17" t="s">
        <v>175</v>
      </c>
    </row>
    <row r="6" spans="1:14">
      <c r="A6" s="47" t="s">
        <v>177</v>
      </c>
      <c r="B6" s="48"/>
      <c r="C6" s="48"/>
      <c r="D6" s="48"/>
      <c r="E6" s="48"/>
      <c r="F6" s="48"/>
      <c r="G6" s="48"/>
      <c r="H6" s="48"/>
      <c r="I6" s="48"/>
      <c r="J6" s="48"/>
    </row>
    <row r="8" spans="1:14">
      <c r="A8" s="15" t="s">
        <v>0</v>
      </c>
    </row>
    <row r="9" spans="1:14">
      <c r="A9" s="10" t="s">
        <v>1</v>
      </c>
      <c r="J9" s="1" t="s">
        <v>2</v>
      </c>
    </row>
    <row r="10" spans="1:14">
      <c r="A10" s="49" t="s">
        <v>3</v>
      </c>
      <c r="B10" s="50" t="s">
        <v>4</v>
      </c>
      <c r="C10" s="50" t="s">
        <v>5</v>
      </c>
      <c r="D10" s="50" t="s">
        <v>6</v>
      </c>
      <c r="E10" s="49" t="s">
        <v>7</v>
      </c>
      <c r="F10" s="49" t="s">
        <v>8</v>
      </c>
      <c r="G10" s="51" t="s">
        <v>9</v>
      </c>
      <c r="H10" s="50" t="s">
        <v>10</v>
      </c>
      <c r="I10" s="50" t="s">
        <v>11</v>
      </c>
      <c r="J10" s="50"/>
    </row>
    <row r="11" spans="1:14" ht="84.75" customHeight="1">
      <c r="A11" s="49"/>
      <c r="B11" s="50"/>
      <c r="C11" s="50"/>
      <c r="D11" s="50"/>
      <c r="E11" s="49"/>
      <c r="F11" s="49"/>
      <c r="G11" s="51"/>
      <c r="H11" s="50"/>
      <c r="I11" s="18" t="s">
        <v>12</v>
      </c>
      <c r="J11" s="18" t="s">
        <v>13</v>
      </c>
    </row>
    <row r="12" spans="1:14">
      <c r="A12" s="12">
        <v>1</v>
      </c>
      <c r="B12" s="13">
        <v>2</v>
      </c>
      <c r="C12" s="13">
        <v>3</v>
      </c>
      <c r="D12" s="2">
        <v>4</v>
      </c>
      <c r="E12" s="6">
        <v>5</v>
      </c>
      <c r="F12" s="6">
        <v>6</v>
      </c>
      <c r="G12" s="28">
        <v>7</v>
      </c>
      <c r="H12" s="2">
        <v>8</v>
      </c>
      <c r="I12" s="2">
        <v>9</v>
      </c>
      <c r="J12" s="2">
        <v>10</v>
      </c>
    </row>
    <row r="13" spans="1:14" ht="27.6">
      <c r="A13" s="27" t="s">
        <v>14</v>
      </c>
      <c r="B13" s="27" t="s">
        <v>15</v>
      </c>
      <c r="C13" s="27" t="s">
        <v>15</v>
      </c>
      <c r="D13" s="27" t="s">
        <v>16</v>
      </c>
      <c r="E13" s="27" t="s">
        <v>15</v>
      </c>
      <c r="F13" s="27" t="s">
        <v>15</v>
      </c>
      <c r="G13" s="31">
        <f t="shared" ref="G13:G20" si="0">H13+I13</f>
        <v>40235170</v>
      </c>
      <c r="H13" s="31">
        <f>SUM(H14:H34)</f>
        <v>37595170</v>
      </c>
      <c r="I13" s="31">
        <f>SUM(I14:I34)</f>
        <v>2640000</v>
      </c>
      <c r="J13" s="31">
        <f>SUM(J14:J34)</f>
        <v>2640000</v>
      </c>
    </row>
    <row r="14" spans="1:14" ht="41.4">
      <c r="A14" s="12" t="s">
        <v>17</v>
      </c>
      <c r="B14" s="18" t="s">
        <v>18</v>
      </c>
      <c r="C14" s="18" t="s">
        <v>19</v>
      </c>
      <c r="D14" s="3" t="s">
        <v>20</v>
      </c>
      <c r="E14" s="7" t="s">
        <v>142</v>
      </c>
      <c r="F14" s="7" t="s">
        <v>174</v>
      </c>
      <c r="G14" s="32">
        <f t="shared" si="0"/>
        <v>17153600</v>
      </c>
      <c r="H14" s="33">
        <v>15733600</v>
      </c>
      <c r="I14" s="33">
        <v>1420000</v>
      </c>
      <c r="J14" s="33">
        <v>1420000</v>
      </c>
      <c r="K14" s="45"/>
      <c r="L14" s="45"/>
      <c r="M14" s="45"/>
      <c r="N14" s="45"/>
    </row>
    <row r="15" spans="1:14" ht="41.4">
      <c r="A15" s="12" t="s">
        <v>17</v>
      </c>
      <c r="B15" s="18" t="s">
        <v>18</v>
      </c>
      <c r="C15" s="18" t="s">
        <v>19</v>
      </c>
      <c r="D15" s="3" t="s">
        <v>20</v>
      </c>
      <c r="E15" s="7" t="s">
        <v>143</v>
      </c>
      <c r="F15" s="7" t="s">
        <v>174</v>
      </c>
      <c r="G15" s="32">
        <f t="shared" si="0"/>
        <v>2895200</v>
      </c>
      <c r="H15" s="33">
        <v>1795200</v>
      </c>
      <c r="I15" s="33">
        <v>1100000</v>
      </c>
      <c r="J15" s="33">
        <v>1100000</v>
      </c>
      <c r="K15" s="45"/>
    </row>
    <row r="16" spans="1:14" ht="41.4">
      <c r="A16" s="12" t="s">
        <v>23</v>
      </c>
      <c r="B16" s="18" t="s">
        <v>24</v>
      </c>
      <c r="C16" s="18" t="s">
        <v>25</v>
      </c>
      <c r="D16" s="3" t="s">
        <v>26</v>
      </c>
      <c r="E16" s="7" t="s">
        <v>140</v>
      </c>
      <c r="F16" s="7" t="s">
        <v>174</v>
      </c>
      <c r="G16" s="32">
        <f t="shared" si="0"/>
        <v>606900</v>
      </c>
      <c r="H16" s="33">
        <v>486900</v>
      </c>
      <c r="I16" s="33">
        <v>120000</v>
      </c>
      <c r="J16" s="33">
        <v>120000</v>
      </c>
    </row>
    <row r="17" spans="1:12" ht="55.2">
      <c r="A17" s="12" t="s">
        <v>29</v>
      </c>
      <c r="B17" s="18" t="s">
        <v>30</v>
      </c>
      <c r="C17" s="18" t="s">
        <v>31</v>
      </c>
      <c r="D17" s="3" t="s">
        <v>32</v>
      </c>
      <c r="E17" s="7" t="s">
        <v>141</v>
      </c>
      <c r="F17" s="7" t="s">
        <v>174</v>
      </c>
      <c r="G17" s="32">
        <f t="shared" si="0"/>
        <v>1778000</v>
      </c>
      <c r="H17" s="33">
        <v>1778000</v>
      </c>
      <c r="I17" s="33"/>
      <c r="J17" s="33"/>
    </row>
    <row r="18" spans="1:12" ht="55.2">
      <c r="A18" s="12" t="s">
        <v>34</v>
      </c>
      <c r="B18" s="18" t="s">
        <v>35</v>
      </c>
      <c r="C18" s="18" t="s">
        <v>36</v>
      </c>
      <c r="D18" s="3" t="s">
        <v>37</v>
      </c>
      <c r="E18" s="7" t="s">
        <v>38</v>
      </c>
      <c r="F18" s="7" t="s">
        <v>174</v>
      </c>
      <c r="G18" s="32">
        <f t="shared" si="0"/>
        <v>400000</v>
      </c>
      <c r="H18" s="33">
        <v>400000</v>
      </c>
      <c r="I18" s="33"/>
      <c r="J18" s="33"/>
    </row>
    <row r="19" spans="1:12" ht="55.2">
      <c r="A19" s="12" t="s">
        <v>39</v>
      </c>
      <c r="B19" s="18" t="s">
        <v>40</v>
      </c>
      <c r="C19" s="18" t="s">
        <v>41</v>
      </c>
      <c r="D19" s="3" t="s">
        <v>42</v>
      </c>
      <c r="E19" s="7" t="s">
        <v>21</v>
      </c>
      <c r="F19" s="7" t="s">
        <v>22</v>
      </c>
      <c r="G19" s="32">
        <f t="shared" si="0"/>
        <v>120000</v>
      </c>
      <c r="H19" s="33">
        <v>120000</v>
      </c>
      <c r="I19" s="33"/>
      <c r="J19" s="33"/>
      <c r="L19" s="45"/>
    </row>
    <row r="20" spans="1:12" ht="41.4">
      <c r="A20" s="12" t="s">
        <v>39</v>
      </c>
      <c r="B20" s="18" t="s">
        <v>40</v>
      </c>
      <c r="C20" s="18" t="s">
        <v>41</v>
      </c>
      <c r="D20" s="3" t="s">
        <v>42</v>
      </c>
      <c r="E20" s="19" t="s">
        <v>176</v>
      </c>
      <c r="F20" s="7" t="s">
        <v>174</v>
      </c>
      <c r="G20" s="32">
        <f t="shared" si="0"/>
        <v>4313500</v>
      </c>
      <c r="H20" s="33">
        <v>4313500</v>
      </c>
      <c r="I20" s="33"/>
      <c r="J20" s="33"/>
      <c r="L20" s="45"/>
    </row>
    <row r="21" spans="1:12" ht="41.4">
      <c r="A21" s="12" t="s">
        <v>43</v>
      </c>
      <c r="B21" s="18" t="s">
        <v>44</v>
      </c>
      <c r="C21" s="18" t="s">
        <v>41</v>
      </c>
      <c r="D21" s="3" t="s">
        <v>45</v>
      </c>
      <c r="E21" s="7" t="s">
        <v>139</v>
      </c>
      <c r="F21" s="7" t="s">
        <v>174</v>
      </c>
      <c r="G21" s="32">
        <f t="shared" ref="G21:G34" si="1">H21+I21</f>
        <v>3400000</v>
      </c>
      <c r="H21" s="33">
        <v>3400000</v>
      </c>
      <c r="I21" s="33"/>
      <c r="J21" s="33"/>
    </row>
    <row r="22" spans="1:12" ht="55.2">
      <c r="A22" s="12" t="s">
        <v>43</v>
      </c>
      <c r="B22" s="18" t="s">
        <v>44</v>
      </c>
      <c r="C22" s="18" t="s">
        <v>41</v>
      </c>
      <c r="D22" s="3" t="s">
        <v>45</v>
      </c>
      <c r="E22" s="7" t="s">
        <v>27</v>
      </c>
      <c r="F22" s="7" t="s">
        <v>28</v>
      </c>
      <c r="G22" s="32">
        <f t="shared" si="1"/>
        <v>360000</v>
      </c>
      <c r="H22" s="33">
        <v>360000</v>
      </c>
      <c r="I22" s="33"/>
      <c r="J22" s="33"/>
    </row>
    <row r="23" spans="1:12" ht="69">
      <c r="A23" s="12" t="s">
        <v>46</v>
      </c>
      <c r="B23" s="18" t="s">
        <v>47</v>
      </c>
      <c r="C23" s="18" t="s">
        <v>48</v>
      </c>
      <c r="D23" s="3" t="s">
        <v>49</v>
      </c>
      <c r="E23" s="7" t="s">
        <v>145</v>
      </c>
      <c r="F23" s="7" t="s">
        <v>152</v>
      </c>
      <c r="G23" s="32">
        <f t="shared" si="1"/>
        <v>100000</v>
      </c>
      <c r="H23" s="33">
        <v>100000</v>
      </c>
      <c r="I23" s="33"/>
      <c r="J23" s="33"/>
    </row>
    <row r="24" spans="1:12" ht="66" customHeight="1">
      <c r="A24" s="12" t="s">
        <v>50</v>
      </c>
      <c r="B24" s="18" t="s">
        <v>51</v>
      </c>
      <c r="C24" s="18" t="s">
        <v>52</v>
      </c>
      <c r="D24" s="3" t="s">
        <v>53</v>
      </c>
      <c r="E24" s="7" t="s">
        <v>54</v>
      </c>
      <c r="F24" s="7" t="s">
        <v>169</v>
      </c>
      <c r="G24" s="32">
        <f t="shared" si="1"/>
        <v>205000</v>
      </c>
      <c r="H24" s="33">
        <v>205000</v>
      </c>
      <c r="I24" s="33"/>
      <c r="J24" s="33"/>
    </row>
    <row r="25" spans="1:12" ht="41.4">
      <c r="A25" s="12" t="s">
        <v>50</v>
      </c>
      <c r="B25" s="18" t="s">
        <v>51</v>
      </c>
      <c r="C25" s="18" t="s">
        <v>52</v>
      </c>
      <c r="D25" s="3" t="s">
        <v>53</v>
      </c>
      <c r="E25" s="7" t="s">
        <v>168</v>
      </c>
      <c r="F25" s="7" t="s">
        <v>174</v>
      </c>
      <c r="G25" s="32">
        <f t="shared" si="1"/>
        <v>705000</v>
      </c>
      <c r="H25" s="33">
        <v>705000</v>
      </c>
      <c r="I25" s="33"/>
      <c r="J25" s="33"/>
    </row>
    <row r="26" spans="1:12" ht="55.2">
      <c r="A26" s="12" t="s">
        <v>55</v>
      </c>
      <c r="B26" s="18" t="s">
        <v>56</v>
      </c>
      <c r="C26" s="18" t="s">
        <v>57</v>
      </c>
      <c r="D26" s="3" t="s">
        <v>58</v>
      </c>
      <c r="E26" s="7" t="s">
        <v>149</v>
      </c>
      <c r="F26" s="7" t="s">
        <v>151</v>
      </c>
      <c r="G26" s="32">
        <f t="shared" si="1"/>
        <v>3201000</v>
      </c>
      <c r="H26" s="33">
        <v>3201000</v>
      </c>
      <c r="I26" s="33"/>
      <c r="J26" s="33"/>
    </row>
    <row r="27" spans="1:12" ht="55.2">
      <c r="A27" s="12" t="s">
        <v>59</v>
      </c>
      <c r="B27" s="18" t="s">
        <v>60</v>
      </c>
      <c r="C27" s="18" t="s">
        <v>61</v>
      </c>
      <c r="D27" s="3" t="s">
        <v>62</v>
      </c>
      <c r="E27" s="7" t="s">
        <v>63</v>
      </c>
      <c r="F27" s="7" t="s">
        <v>174</v>
      </c>
      <c r="G27" s="32">
        <f t="shared" si="1"/>
        <v>568000</v>
      </c>
      <c r="H27" s="33">
        <v>568000</v>
      </c>
      <c r="I27" s="33"/>
      <c r="J27" s="33"/>
    </row>
    <row r="28" spans="1:12" ht="41.4">
      <c r="A28" s="12" t="s">
        <v>64</v>
      </c>
      <c r="B28" s="18" t="s">
        <v>65</v>
      </c>
      <c r="C28" s="18" t="s">
        <v>61</v>
      </c>
      <c r="D28" s="3" t="s">
        <v>66</v>
      </c>
      <c r="E28" s="7" t="s">
        <v>146</v>
      </c>
      <c r="F28" s="7" t="s">
        <v>174</v>
      </c>
      <c r="G28" s="32">
        <f t="shared" si="1"/>
        <v>1502380</v>
      </c>
      <c r="H28" s="33">
        <v>1502380</v>
      </c>
      <c r="I28" s="33"/>
      <c r="J28" s="33"/>
    </row>
    <row r="29" spans="1:12" ht="41.4">
      <c r="A29" s="12" t="s">
        <v>64</v>
      </c>
      <c r="B29" s="18" t="s">
        <v>65</v>
      </c>
      <c r="C29" s="18" t="s">
        <v>61</v>
      </c>
      <c r="D29" s="3" t="s">
        <v>66</v>
      </c>
      <c r="E29" s="7" t="s">
        <v>147</v>
      </c>
      <c r="F29" s="7" t="s">
        <v>174</v>
      </c>
      <c r="G29" s="32">
        <f t="shared" si="1"/>
        <v>1063000</v>
      </c>
      <c r="H29" s="33">
        <v>1063000</v>
      </c>
      <c r="I29" s="33"/>
      <c r="J29" s="33"/>
    </row>
    <row r="30" spans="1:12" ht="41.4">
      <c r="A30" s="12" t="s">
        <v>64</v>
      </c>
      <c r="B30" s="18" t="s">
        <v>65</v>
      </c>
      <c r="C30" s="18" t="s">
        <v>61</v>
      </c>
      <c r="D30" s="3" t="s">
        <v>66</v>
      </c>
      <c r="E30" s="7" t="s">
        <v>150</v>
      </c>
      <c r="F30" s="7" t="s">
        <v>174</v>
      </c>
      <c r="G30" s="32">
        <f t="shared" si="1"/>
        <v>235590</v>
      </c>
      <c r="H30" s="33">
        <v>235590</v>
      </c>
      <c r="I30" s="33"/>
      <c r="J30" s="33"/>
    </row>
    <row r="31" spans="1:12" s="30" customFormat="1" ht="41.4">
      <c r="A31" s="41" t="s">
        <v>186</v>
      </c>
      <c r="B31" s="41" t="s">
        <v>187</v>
      </c>
      <c r="C31" s="41" t="s">
        <v>188</v>
      </c>
      <c r="D31" s="37" t="s">
        <v>189</v>
      </c>
      <c r="E31" s="44" t="s">
        <v>190</v>
      </c>
      <c r="F31" s="38" t="s">
        <v>174</v>
      </c>
      <c r="G31" s="42">
        <f>H31+I31</f>
        <v>300000</v>
      </c>
      <c r="H31" s="43">
        <v>300000</v>
      </c>
      <c r="I31" s="39"/>
      <c r="J31" s="40"/>
    </row>
    <row r="32" spans="1:12" ht="55.2">
      <c r="A32" s="12" t="s">
        <v>67</v>
      </c>
      <c r="B32" s="18" t="s">
        <v>68</v>
      </c>
      <c r="C32" s="18" t="s">
        <v>69</v>
      </c>
      <c r="D32" s="3" t="s">
        <v>70</v>
      </c>
      <c r="E32" s="7" t="s">
        <v>167</v>
      </c>
      <c r="F32" s="7" t="s">
        <v>174</v>
      </c>
      <c r="G32" s="32">
        <f t="shared" si="1"/>
        <v>200000</v>
      </c>
      <c r="H32" s="33">
        <v>200000</v>
      </c>
      <c r="I32" s="33"/>
      <c r="J32" s="33"/>
    </row>
    <row r="33" spans="1:10" ht="41.4">
      <c r="A33" s="20" t="s">
        <v>182</v>
      </c>
      <c r="B33" s="20" t="s">
        <v>183</v>
      </c>
      <c r="C33" s="21" t="s">
        <v>184</v>
      </c>
      <c r="D33" s="22" t="s">
        <v>185</v>
      </c>
      <c r="E33" s="7" t="s">
        <v>181</v>
      </c>
      <c r="F33" s="7" t="s">
        <v>174</v>
      </c>
      <c r="G33" s="32">
        <f t="shared" si="1"/>
        <v>128000</v>
      </c>
      <c r="H33" s="33">
        <v>128000</v>
      </c>
      <c r="I33" s="33"/>
      <c r="J33" s="33"/>
    </row>
    <row r="34" spans="1:10" ht="78.75" customHeight="1">
      <c r="A34" s="12" t="s">
        <v>71</v>
      </c>
      <c r="B34" s="18" t="s">
        <v>72</v>
      </c>
      <c r="C34" s="18" t="s">
        <v>73</v>
      </c>
      <c r="D34" s="3" t="s">
        <v>74</v>
      </c>
      <c r="E34" s="7" t="s">
        <v>148</v>
      </c>
      <c r="F34" s="7" t="s">
        <v>174</v>
      </c>
      <c r="G34" s="32">
        <f t="shared" si="1"/>
        <v>1000000</v>
      </c>
      <c r="H34" s="33">
        <v>1000000</v>
      </c>
      <c r="I34" s="33"/>
      <c r="J34" s="33"/>
    </row>
    <row r="35" spans="1:10" ht="27.6">
      <c r="A35" s="27" t="s">
        <v>75</v>
      </c>
      <c r="B35" s="27" t="s">
        <v>15</v>
      </c>
      <c r="C35" s="27" t="s">
        <v>15</v>
      </c>
      <c r="D35" s="27" t="s">
        <v>76</v>
      </c>
      <c r="E35" s="27" t="s">
        <v>15</v>
      </c>
      <c r="F35" s="27" t="s">
        <v>15</v>
      </c>
      <c r="G35" s="31">
        <f t="shared" ref="G35:G43" si="2">H35+I35</f>
        <v>7284255</v>
      </c>
      <c r="H35" s="31">
        <f>H36+H37+H38+H39+H40+H41</f>
        <v>7284255</v>
      </c>
      <c r="I35" s="31">
        <f>I36+I37+I38+I39+I40+I41</f>
        <v>0</v>
      </c>
      <c r="J35" s="31">
        <f>J36+J37+J38+J39+J40+J41</f>
        <v>0</v>
      </c>
    </row>
    <row r="36" spans="1:10" ht="82.8">
      <c r="A36" s="12" t="s">
        <v>77</v>
      </c>
      <c r="B36" s="18" t="s">
        <v>78</v>
      </c>
      <c r="C36" s="18" t="s">
        <v>79</v>
      </c>
      <c r="D36" s="3" t="s">
        <v>80</v>
      </c>
      <c r="E36" s="7" t="s">
        <v>81</v>
      </c>
      <c r="F36" s="7" t="s">
        <v>165</v>
      </c>
      <c r="G36" s="32">
        <f t="shared" si="2"/>
        <v>860000</v>
      </c>
      <c r="H36" s="33">
        <v>860000</v>
      </c>
      <c r="I36" s="33"/>
      <c r="J36" s="33"/>
    </row>
    <row r="37" spans="1:10" ht="82.8">
      <c r="A37" s="12" t="s">
        <v>82</v>
      </c>
      <c r="B37" s="18" t="s">
        <v>83</v>
      </c>
      <c r="C37" s="18" t="s">
        <v>84</v>
      </c>
      <c r="D37" s="3" t="s">
        <v>85</v>
      </c>
      <c r="E37" s="7" t="s">
        <v>166</v>
      </c>
      <c r="F37" s="7" t="s">
        <v>165</v>
      </c>
      <c r="G37" s="32">
        <f t="shared" si="2"/>
        <v>1283000</v>
      </c>
      <c r="H37" s="33">
        <v>1283000</v>
      </c>
      <c r="I37" s="33"/>
      <c r="J37" s="33"/>
    </row>
    <row r="38" spans="1:10" ht="41.4">
      <c r="A38" s="12" t="s">
        <v>82</v>
      </c>
      <c r="B38" s="18" t="s">
        <v>83</v>
      </c>
      <c r="C38" s="18" t="s">
        <v>84</v>
      </c>
      <c r="D38" s="3" t="s">
        <v>85</v>
      </c>
      <c r="E38" s="7" t="s">
        <v>164</v>
      </c>
      <c r="F38" s="7" t="s">
        <v>174</v>
      </c>
      <c r="G38" s="32">
        <f t="shared" si="2"/>
        <v>4036000</v>
      </c>
      <c r="H38" s="33">
        <v>4036000</v>
      </c>
      <c r="I38" s="33"/>
      <c r="J38" s="33"/>
    </row>
    <row r="39" spans="1:10" ht="41.4">
      <c r="A39" s="12" t="s">
        <v>82</v>
      </c>
      <c r="B39" s="18" t="s">
        <v>83</v>
      </c>
      <c r="C39" s="18" t="s">
        <v>84</v>
      </c>
      <c r="D39" s="3" t="s">
        <v>85</v>
      </c>
      <c r="E39" s="7" t="s">
        <v>86</v>
      </c>
      <c r="F39" s="7" t="s">
        <v>174</v>
      </c>
      <c r="G39" s="32">
        <f t="shared" si="2"/>
        <v>249320</v>
      </c>
      <c r="H39" s="33">
        <v>249320</v>
      </c>
      <c r="I39" s="33"/>
      <c r="J39" s="33"/>
    </row>
    <row r="40" spans="1:10" ht="55.2">
      <c r="A40" s="12" t="s">
        <v>87</v>
      </c>
      <c r="B40" s="18" t="s">
        <v>88</v>
      </c>
      <c r="C40" s="18" t="s">
        <v>89</v>
      </c>
      <c r="D40" s="3" t="s">
        <v>90</v>
      </c>
      <c r="E40" s="7" t="s">
        <v>162</v>
      </c>
      <c r="F40" s="7" t="s">
        <v>163</v>
      </c>
      <c r="G40" s="32">
        <f t="shared" si="2"/>
        <v>119535</v>
      </c>
      <c r="H40" s="33">
        <v>119535</v>
      </c>
      <c r="I40" s="33"/>
      <c r="J40" s="33"/>
    </row>
    <row r="41" spans="1:10" ht="55.2">
      <c r="A41" s="12" t="s">
        <v>91</v>
      </c>
      <c r="B41" s="18" t="s">
        <v>92</v>
      </c>
      <c r="C41" s="18" t="s">
        <v>93</v>
      </c>
      <c r="D41" s="3" t="s">
        <v>94</v>
      </c>
      <c r="E41" s="7" t="s">
        <v>95</v>
      </c>
      <c r="F41" s="7" t="s">
        <v>174</v>
      </c>
      <c r="G41" s="32">
        <f t="shared" si="2"/>
        <v>736400</v>
      </c>
      <c r="H41" s="33">
        <v>736400</v>
      </c>
      <c r="I41" s="33"/>
      <c r="J41" s="33"/>
    </row>
    <row r="42" spans="1:10" ht="41.4">
      <c r="A42" s="27" t="s">
        <v>96</v>
      </c>
      <c r="B42" s="27" t="s">
        <v>15</v>
      </c>
      <c r="C42" s="27" t="s">
        <v>15</v>
      </c>
      <c r="D42" s="27" t="s">
        <v>97</v>
      </c>
      <c r="E42" s="27" t="s">
        <v>15</v>
      </c>
      <c r="F42" s="27" t="s">
        <v>15</v>
      </c>
      <c r="G42" s="31">
        <f t="shared" si="2"/>
        <v>6481500</v>
      </c>
      <c r="H42" s="31">
        <f>H43+H44+H45+H46+H47+H48+H49+H50+H51+H52+H53</f>
        <v>6431500</v>
      </c>
      <c r="I42" s="31">
        <f>I43+I44+I45+I46+I47+I48+I49+I50+I51+I52+I53</f>
        <v>50000</v>
      </c>
      <c r="J42" s="31">
        <f>J43+J44+J45+J46+J47+J48+J49+J50+J51+J52+J53</f>
        <v>50000</v>
      </c>
    </row>
    <row r="43" spans="1:10" ht="67.5" customHeight="1">
      <c r="A43" s="12" t="s">
        <v>98</v>
      </c>
      <c r="B43" s="18" t="s">
        <v>99</v>
      </c>
      <c r="C43" s="18" t="s">
        <v>48</v>
      </c>
      <c r="D43" s="3" t="s">
        <v>100</v>
      </c>
      <c r="E43" s="7" t="s">
        <v>156</v>
      </c>
      <c r="F43" s="7" t="s">
        <v>101</v>
      </c>
      <c r="G43" s="32">
        <f t="shared" si="2"/>
        <v>17000</v>
      </c>
      <c r="H43" s="33">
        <v>17000</v>
      </c>
      <c r="I43" s="33">
        <v>0</v>
      </c>
      <c r="J43" s="33">
        <v>0</v>
      </c>
    </row>
    <row r="44" spans="1:10" ht="55.2">
      <c r="A44" s="12" t="s">
        <v>98</v>
      </c>
      <c r="B44" s="18" t="s">
        <v>99</v>
      </c>
      <c r="C44" s="18" t="s">
        <v>48</v>
      </c>
      <c r="D44" s="3" t="s">
        <v>100</v>
      </c>
      <c r="E44" s="7" t="s">
        <v>156</v>
      </c>
      <c r="F44" s="7" t="s">
        <v>174</v>
      </c>
      <c r="G44" s="32">
        <f t="shared" ref="G44:G53" si="3">H44+I44</f>
        <v>50000</v>
      </c>
      <c r="H44" s="33">
        <v>0</v>
      </c>
      <c r="I44" s="33">
        <v>50000</v>
      </c>
      <c r="J44" s="33">
        <v>50000</v>
      </c>
    </row>
    <row r="45" spans="1:10" ht="55.2">
      <c r="A45" s="12" t="s">
        <v>102</v>
      </c>
      <c r="B45" s="18" t="s">
        <v>103</v>
      </c>
      <c r="C45" s="18" t="s">
        <v>104</v>
      </c>
      <c r="D45" s="3" t="s">
        <v>105</v>
      </c>
      <c r="E45" s="7" t="s">
        <v>156</v>
      </c>
      <c r="F45" s="7" t="s">
        <v>174</v>
      </c>
      <c r="G45" s="32">
        <f t="shared" si="3"/>
        <v>502000</v>
      </c>
      <c r="H45" s="33">
        <v>502000</v>
      </c>
      <c r="I45" s="33"/>
      <c r="J45" s="33"/>
    </row>
    <row r="46" spans="1:10" ht="68.25" customHeight="1">
      <c r="A46" s="12" t="s">
        <v>106</v>
      </c>
      <c r="B46" s="18" t="s">
        <v>107</v>
      </c>
      <c r="C46" s="18" t="s">
        <v>104</v>
      </c>
      <c r="D46" s="3" t="s">
        <v>108</v>
      </c>
      <c r="E46" s="7" t="s">
        <v>156</v>
      </c>
      <c r="F46" s="7" t="s">
        <v>174</v>
      </c>
      <c r="G46" s="32">
        <f t="shared" si="3"/>
        <v>1198800</v>
      </c>
      <c r="H46" s="33">
        <v>1198800</v>
      </c>
      <c r="I46" s="33"/>
      <c r="J46" s="33"/>
    </row>
    <row r="47" spans="1:10" ht="55.2">
      <c r="A47" s="12" t="s">
        <v>109</v>
      </c>
      <c r="B47" s="18" t="s">
        <v>110</v>
      </c>
      <c r="C47" s="18" t="s">
        <v>104</v>
      </c>
      <c r="D47" s="3" t="s">
        <v>111</v>
      </c>
      <c r="E47" s="7" t="s">
        <v>156</v>
      </c>
      <c r="F47" s="7" t="s">
        <v>174</v>
      </c>
      <c r="G47" s="32">
        <f t="shared" si="3"/>
        <v>2000000</v>
      </c>
      <c r="H47" s="33">
        <v>2000000</v>
      </c>
      <c r="I47" s="33"/>
      <c r="J47" s="33"/>
    </row>
    <row r="48" spans="1:10" ht="66" customHeight="1">
      <c r="A48" s="12" t="s">
        <v>112</v>
      </c>
      <c r="B48" s="18" t="s">
        <v>113</v>
      </c>
      <c r="C48" s="18" t="s">
        <v>104</v>
      </c>
      <c r="D48" s="3" t="s">
        <v>114</v>
      </c>
      <c r="E48" s="7" t="s">
        <v>158</v>
      </c>
      <c r="F48" s="7" t="s">
        <v>174</v>
      </c>
      <c r="G48" s="32">
        <f t="shared" si="3"/>
        <v>199000</v>
      </c>
      <c r="H48" s="33">
        <v>199000</v>
      </c>
      <c r="I48" s="33"/>
      <c r="J48" s="33"/>
    </row>
    <row r="49" spans="1:10" ht="55.2">
      <c r="A49" s="12" t="s">
        <v>112</v>
      </c>
      <c r="B49" s="18" t="s">
        <v>113</v>
      </c>
      <c r="C49" s="18" t="s">
        <v>104</v>
      </c>
      <c r="D49" s="3" t="s">
        <v>114</v>
      </c>
      <c r="E49" s="7" t="s">
        <v>115</v>
      </c>
      <c r="F49" s="7" t="s">
        <v>157</v>
      </c>
      <c r="G49" s="32">
        <f t="shared" si="3"/>
        <v>199000</v>
      </c>
      <c r="H49" s="33">
        <v>199000</v>
      </c>
      <c r="I49" s="33"/>
      <c r="J49" s="33"/>
    </row>
    <row r="50" spans="1:10" ht="124.2">
      <c r="A50" s="12" t="s">
        <v>116</v>
      </c>
      <c r="B50" s="18" t="s">
        <v>117</v>
      </c>
      <c r="C50" s="18" t="s">
        <v>78</v>
      </c>
      <c r="D50" s="3" t="s">
        <v>118</v>
      </c>
      <c r="E50" s="7" t="s">
        <v>159</v>
      </c>
      <c r="F50" s="7" t="s">
        <v>160</v>
      </c>
      <c r="G50" s="32">
        <f t="shared" si="3"/>
        <v>630000</v>
      </c>
      <c r="H50" s="33">
        <v>630000</v>
      </c>
      <c r="I50" s="33"/>
      <c r="J50" s="33"/>
    </row>
    <row r="51" spans="1:10" ht="138">
      <c r="A51" s="12" t="s">
        <v>119</v>
      </c>
      <c r="B51" s="18" t="s">
        <v>120</v>
      </c>
      <c r="C51" s="18" t="s">
        <v>121</v>
      </c>
      <c r="D51" s="3" t="s">
        <v>122</v>
      </c>
      <c r="E51" s="8" t="s">
        <v>154</v>
      </c>
      <c r="F51" s="7" t="s">
        <v>155</v>
      </c>
      <c r="G51" s="32">
        <f t="shared" si="3"/>
        <v>1440000</v>
      </c>
      <c r="H51" s="33">
        <v>1440000</v>
      </c>
      <c r="I51" s="33"/>
      <c r="J51" s="33"/>
    </row>
    <row r="52" spans="1:10" ht="138">
      <c r="A52" s="12" t="s">
        <v>123</v>
      </c>
      <c r="B52" s="18" t="s">
        <v>47</v>
      </c>
      <c r="C52" s="18" t="s">
        <v>48</v>
      </c>
      <c r="D52" s="3" t="s">
        <v>49</v>
      </c>
      <c r="E52" s="8" t="s">
        <v>154</v>
      </c>
      <c r="F52" s="7" t="s">
        <v>155</v>
      </c>
      <c r="G52" s="32">
        <f t="shared" si="3"/>
        <v>46700</v>
      </c>
      <c r="H52" s="33">
        <v>46700</v>
      </c>
      <c r="I52" s="33"/>
      <c r="J52" s="33"/>
    </row>
    <row r="53" spans="1:10" ht="124.2">
      <c r="A53" s="12" t="s">
        <v>124</v>
      </c>
      <c r="B53" s="18" t="s">
        <v>51</v>
      </c>
      <c r="C53" s="18" t="s">
        <v>52</v>
      </c>
      <c r="D53" s="3" t="s">
        <v>53</v>
      </c>
      <c r="E53" s="9" t="s">
        <v>161</v>
      </c>
      <c r="F53" s="7" t="s">
        <v>174</v>
      </c>
      <c r="G53" s="32">
        <f t="shared" si="3"/>
        <v>199000</v>
      </c>
      <c r="H53" s="33">
        <v>199000</v>
      </c>
      <c r="I53" s="33"/>
      <c r="J53" s="33"/>
    </row>
    <row r="54" spans="1:10" ht="41.4">
      <c r="A54" s="27" t="s">
        <v>125</v>
      </c>
      <c r="B54" s="27" t="s">
        <v>15</v>
      </c>
      <c r="C54" s="27" t="s">
        <v>15</v>
      </c>
      <c r="D54" s="27" t="s">
        <v>126</v>
      </c>
      <c r="E54" s="27" t="s">
        <v>15</v>
      </c>
      <c r="F54" s="27" t="s">
        <v>15</v>
      </c>
      <c r="G54" s="31">
        <f t="shared" ref="G54:G59" si="4">H54+I54</f>
        <v>900000</v>
      </c>
      <c r="H54" s="31">
        <f>H55</f>
        <v>900000</v>
      </c>
      <c r="I54" s="31">
        <v>0</v>
      </c>
      <c r="J54" s="31">
        <v>0</v>
      </c>
    </row>
    <row r="55" spans="1:10" ht="41.4">
      <c r="A55" s="12" t="s">
        <v>127</v>
      </c>
      <c r="B55" s="18" t="s">
        <v>128</v>
      </c>
      <c r="C55" s="18" t="s">
        <v>129</v>
      </c>
      <c r="D55" s="3" t="s">
        <v>130</v>
      </c>
      <c r="E55" s="7" t="s">
        <v>144</v>
      </c>
      <c r="F55" s="7" t="s">
        <v>33</v>
      </c>
      <c r="G55" s="32">
        <f t="shared" si="4"/>
        <v>900000</v>
      </c>
      <c r="H55" s="33">
        <v>900000</v>
      </c>
      <c r="I55" s="33"/>
      <c r="J55" s="33"/>
    </row>
    <row r="56" spans="1:10" ht="41.4">
      <c r="A56" s="27" t="s">
        <v>131</v>
      </c>
      <c r="B56" s="27" t="s">
        <v>15</v>
      </c>
      <c r="C56" s="27" t="s">
        <v>15</v>
      </c>
      <c r="D56" s="27" t="s">
        <v>132</v>
      </c>
      <c r="E56" s="27" t="s">
        <v>15</v>
      </c>
      <c r="F56" s="27" t="s">
        <v>15</v>
      </c>
      <c r="G56" s="31">
        <f t="shared" si="4"/>
        <v>707700</v>
      </c>
      <c r="H56" s="31">
        <f>H57</f>
        <v>317700</v>
      </c>
      <c r="I56" s="31">
        <f>I57</f>
        <v>390000</v>
      </c>
      <c r="J56" s="31">
        <f>J57</f>
        <v>390000</v>
      </c>
    </row>
    <row r="57" spans="1:10" ht="87" customHeight="1">
      <c r="A57" s="12" t="s">
        <v>133</v>
      </c>
      <c r="B57" s="18" t="s">
        <v>134</v>
      </c>
      <c r="C57" s="18" t="s">
        <v>135</v>
      </c>
      <c r="D57" s="3" t="s">
        <v>136</v>
      </c>
      <c r="E57" s="8" t="s">
        <v>153</v>
      </c>
      <c r="F57" s="7" t="s">
        <v>174</v>
      </c>
      <c r="G57" s="32">
        <f t="shared" si="4"/>
        <v>707700</v>
      </c>
      <c r="H57" s="33">
        <v>317700</v>
      </c>
      <c r="I57" s="33">
        <v>390000</v>
      </c>
      <c r="J57" s="33">
        <v>390000</v>
      </c>
    </row>
    <row r="58" spans="1:10" ht="36" customHeight="1">
      <c r="A58" s="25">
        <v>3700000</v>
      </c>
      <c r="B58" s="26"/>
      <c r="C58" s="26"/>
      <c r="D58" s="27" t="s">
        <v>180</v>
      </c>
      <c r="E58" s="27"/>
      <c r="F58" s="27"/>
      <c r="G58" s="34">
        <f t="shared" si="4"/>
        <v>100000</v>
      </c>
      <c r="H58" s="35">
        <f>H59</f>
        <v>100000</v>
      </c>
      <c r="I58" s="35">
        <f>I59</f>
        <v>0</v>
      </c>
      <c r="J58" s="35">
        <f>J59</f>
        <v>0</v>
      </c>
    </row>
    <row r="59" spans="1:10" ht="67.2" customHeight="1">
      <c r="A59" s="12">
        <v>3719800</v>
      </c>
      <c r="B59" s="18">
        <v>9800</v>
      </c>
      <c r="C59" s="18">
        <v>180</v>
      </c>
      <c r="D59" s="3" t="s">
        <v>179</v>
      </c>
      <c r="E59" s="8" t="s">
        <v>178</v>
      </c>
      <c r="F59" s="7" t="s">
        <v>174</v>
      </c>
      <c r="G59" s="32">
        <f t="shared" si="4"/>
        <v>100000</v>
      </c>
      <c r="H59" s="33">
        <v>100000</v>
      </c>
      <c r="I59" s="33"/>
      <c r="J59" s="33"/>
    </row>
    <row r="60" spans="1:10">
      <c r="A60" s="23" t="s">
        <v>138</v>
      </c>
      <c r="B60" s="23" t="s">
        <v>138</v>
      </c>
      <c r="C60" s="23" t="s">
        <v>138</v>
      </c>
      <c r="D60" s="24" t="s">
        <v>137</v>
      </c>
      <c r="E60" s="24" t="s">
        <v>138</v>
      </c>
      <c r="F60" s="24" t="s">
        <v>138</v>
      </c>
      <c r="G60" s="36">
        <f>G13+G35+G42+G54+G56+G58</f>
        <v>55708625</v>
      </c>
      <c r="H60" s="36">
        <f>H13+H35+H42+H54+H56+H58</f>
        <v>52628625</v>
      </c>
      <c r="I60" s="36">
        <f>I13+I35+I42+I54+I56+I58</f>
        <v>3080000</v>
      </c>
      <c r="J60" s="36">
        <f>J13+J35+J42+J54+J56+J58</f>
        <v>3080000</v>
      </c>
    </row>
    <row r="61" spans="1:10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4.4">
      <c r="A62" s="14"/>
      <c r="B62" s="29" t="s">
        <v>191</v>
      </c>
      <c r="C62"/>
      <c r="D62"/>
      <c r="E62" s="29"/>
      <c r="H62" s="4"/>
    </row>
    <row r="63" spans="1:10" ht="14.4">
      <c r="B63" s="29"/>
      <c r="C63" s="29"/>
      <c r="D63" s="29"/>
      <c r="I63" s="29" t="s">
        <v>192</v>
      </c>
    </row>
  </sheetData>
  <mergeCells count="15">
    <mergeCell ref="I1:J1"/>
    <mergeCell ref="I2:J2"/>
    <mergeCell ref="I3:J3"/>
    <mergeCell ref="I4:J4"/>
    <mergeCell ref="I10:J10"/>
    <mergeCell ref="A61:J61"/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</mergeCells>
  <phoneticPr fontId="0" type="noConversion"/>
  <pageMargins left="0.19685039370078741" right="0.19685039370078741" top="1.1811023622047245" bottom="0.19685039370078741" header="0" footer="0"/>
  <pageSetup paperSize="9" scale="89" fitToHeight="500" orientation="landscape" r:id="rId1"/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2021-08-05T09:03:44Z</cp:lastPrinted>
  <dcterms:created xsi:type="dcterms:W3CDTF">2021-02-05T13:04:18Z</dcterms:created>
  <dcterms:modified xsi:type="dcterms:W3CDTF">2021-09-13T08:28:03Z</dcterms:modified>
</cp:coreProperties>
</file>